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435" windowWidth="13950" windowHeight="8985" activeTab="0"/>
  </bookViews>
  <sheets>
    <sheet name="05-AF17" sheetId="1" r:id="rId1"/>
  </sheets>
  <definedNames>
    <definedName name="_xlnm.Print_Area" localSheetId="0">'05-AF17'!$A$1:$M$55</definedName>
  </definedNames>
  <calcPr fullCalcOnLoad="1"/>
</workbook>
</file>

<file path=xl/sharedStrings.xml><?xml version="1.0" encoding="utf-8"?>
<sst xmlns="http://schemas.openxmlformats.org/spreadsheetml/2006/main" count="69" uniqueCount="69">
  <si>
    <t>（         ）：</t>
  </si>
  <si>
    <t>　ＫＬ/年　</t>
  </si>
  <si>
    <t>設備名</t>
  </si>
  <si>
    <t>電気</t>
  </si>
  <si>
    <r>
      <t>省エネルギー対策事例</t>
    </r>
    <r>
      <rPr>
        <sz val="16"/>
        <rFont val="ＭＳ Ｐゴシック"/>
        <family val="3"/>
      </rPr>
      <t>（工場付帯設備編）</t>
    </r>
  </si>
  <si>
    <t>整理ＮＯ．</t>
  </si>
  <si>
    <t>05-AF17</t>
  </si>
  <si>
    <t>題目</t>
  </si>
  <si>
    <t>低圧力率改善装置導入による省エネルギー</t>
  </si>
  <si>
    <t>実施時期</t>
  </si>
  <si>
    <t>設備工程分類</t>
  </si>
  <si>
    <t>１．空調設備       ２．冷熱源設備</t>
  </si>
  <si>
    <t>エネルギー分類</t>
  </si>
  <si>
    <t>１．電力</t>
  </si>
  <si>
    <t>省エネ法等による分類</t>
  </si>
  <si>
    <t>１．燃焼合理化　                    ２．加熱・冷却・電熱合理化</t>
  </si>
  <si>
    <t>３．冷却水設備    ４．ボイラ設備</t>
  </si>
  <si>
    <t>２．燃料</t>
  </si>
  <si>
    <t>３．放射・伝導等による熱損失防止</t>
  </si>
  <si>
    <t>５．排気設備       ６．圧縮空気設備</t>
  </si>
  <si>
    <t>４．廃熱回収利用                    ５．熱・動力変換の合理化</t>
  </si>
  <si>
    <t>７．純水設備       ８．給・排気設備</t>
  </si>
  <si>
    <t>６．抵抗等による電気の損失防止</t>
  </si>
  <si>
    <t>９．受・配電設備　１０．ｺｰｼﾞｪﾈ設備</t>
  </si>
  <si>
    <t>７．電気・動力・熱変換合理化　    ８．電気・光変換合理化</t>
  </si>
  <si>
    <t>１１．建屋　         １２．その他</t>
  </si>
  <si>
    <t>９．電気・プラズマ変換合理化</t>
  </si>
  <si>
    <t>１０．新エネ・未利用エネ活用     １１．その他</t>
  </si>
  <si>
    <t>削減効果</t>
  </si>
  <si>
    <t>電力削減量：</t>
  </si>
  <si>
    <t>　　　ＫＷＨ/年</t>
  </si>
  <si>
    <t>燃料削減量</t>
  </si>
  <si>
    <t>　　　　Ｎm3/年</t>
  </si>
  <si>
    <t>（対策前電力使用量</t>
  </si>
  <si>
    <t>　　　ＫＷＨ/年）</t>
  </si>
  <si>
    <t>（対策前燃料：</t>
  </si>
  <si>
    <t>　　　　Ｎm3/年）</t>
  </si>
  <si>
    <t>原油換算削減量及び省エネ率</t>
  </si>
  <si>
    <t xml:space="preserve">              %</t>
  </si>
  <si>
    <t>ＣＯ2換算削減量及び削減率</t>
  </si>
  <si>
    <t>　　　　　　　　　　</t>
  </si>
  <si>
    <t xml:space="preserve">              %</t>
  </si>
  <si>
    <t>投資回収期間</t>
  </si>
  <si>
    <t>　年</t>
  </si>
  <si>
    <t>概要
【特徴】</t>
  </si>
  <si>
    <t>生産設備へ供給する変圧器の力率が悪いため、非常に大きなロスとなっていた。
低圧用力率改善機器を設置することで、力率改善を行い、電力削減となった。</t>
  </si>
  <si>
    <t>［対策前・対策後の内容を図等で記入］</t>
  </si>
  <si>
    <t>有効電力</t>
  </si>
  <si>
    <t>　√3*６６０*４４０*0.64</t>
  </si>
  <si>
    <t>(kＷ）</t>
  </si>
  <si>
    <t>改善後無効電力</t>
  </si>
  <si>
    <t>382-300</t>
  </si>
  <si>
    <t>=</t>
  </si>
  <si>
    <t>(kＶａｒ）</t>
  </si>
  <si>
    <t>改善後皮相電力</t>
  </si>
  <si>
    <t>　√（322*322+82*82）＝</t>
  </si>
  <si>
    <t>(ＫＶＡ）</t>
  </si>
  <si>
    <t>無効電力</t>
  </si>
  <si>
    <t>　√3*660*４４０*0.76</t>
  </si>
  <si>
    <t>(kＶａｒ）</t>
  </si>
  <si>
    <t>皮相電力</t>
  </si>
  <si>
    <t>　√3*６６０*４４０</t>
  </si>
  <si>
    <t>(ＫＶＡ）</t>
  </si>
  <si>
    <t>進相コンデンサー</t>
  </si>
  <si>
    <t>150*2＝300</t>
  </si>
  <si>
    <t>(kＶａｒ）</t>
  </si>
  <si>
    <t>注意）事例は知的財産権その他の権利の実施・使用を許諾したものではありません。</t>
  </si>
  <si>
    <t>ｔ-CO2/年</t>
  </si>
  <si>
    <t>メーカー名（問合せ先）：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</si>
</sst>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0"/>
    <numFmt numFmtId="178" formatCode="0.0000"/>
    <numFmt numFmtId="179" formatCode="0.000"/>
    <numFmt numFmtId="180" formatCode="0.0"/>
    <numFmt numFmtId="181" formatCode="0.0_ "/>
    <numFmt numFmtId="182" formatCode="#,##0;[Red]#,##0"/>
    <numFmt numFmtId="183" formatCode="#,##0.00;[Red]#,##0.00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10.5"/>
      <color indexed="8"/>
      <name val="Century"/>
      <family val="1"/>
    </font>
    <font>
      <sz val="10.5"/>
      <color indexed="10"/>
      <name val="ＭＳ 明朝"/>
      <family val="1"/>
    </font>
    <font>
      <sz val="10.5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center" vertical="center" textRotation="255"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 horizontal="center" vertical="center" textRotation="255"/>
    </xf>
    <xf numFmtId="0" fontId="6" fillId="0" borderId="6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7" xfId="0" applyFont="1" applyBorder="1" applyAlignment="1">
      <alignment vertical="center"/>
    </xf>
    <xf numFmtId="38" fontId="6" fillId="2" borderId="7" xfId="17" applyFont="1" applyFill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/>
    </xf>
    <xf numFmtId="0" fontId="6" fillId="2" borderId="9" xfId="0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5" xfId="0" applyFont="1" applyBorder="1" applyAlignment="1">
      <alignment/>
    </xf>
    <xf numFmtId="0" fontId="6" fillId="2" borderId="5" xfId="0" applyFont="1" applyFill="1" applyBorder="1" applyAlignment="1">
      <alignment horizontal="right"/>
    </xf>
    <xf numFmtId="0" fontId="6" fillId="0" borderId="6" xfId="0" applyFont="1" applyBorder="1" applyAlignment="1">
      <alignment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horizontal="center"/>
    </xf>
    <xf numFmtId="182" fontId="6" fillId="2" borderId="7" xfId="0" applyNumberFormat="1" applyFont="1" applyFill="1" applyBorder="1" applyAlignment="1">
      <alignment horizontal="right"/>
    </xf>
    <xf numFmtId="176" fontId="6" fillId="0" borderId="7" xfId="0" applyNumberFormat="1" applyFont="1" applyBorder="1" applyAlignment="1">
      <alignment horizontal="center"/>
    </xf>
    <xf numFmtId="176" fontId="6" fillId="0" borderId="13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2" borderId="7" xfId="0" applyFont="1" applyFill="1" applyBorder="1" applyAlignment="1">
      <alignment horizontal="right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2" borderId="15" xfId="0" applyFont="1" applyFill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/>
    </xf>
    <xf numFmtId="0" fontId="0" fillId="0" borderId="4" xfId="0" applyBorder="1" applyAlignment="1">
      <alignment/>
    </xf>
    <xf numFmtId="182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Alignment="1">
      <alignment horizontal="right"/>
    </xf>
    <xf numFmtId="182" fontId="7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6" fillId="0" borderId="18" xfId="0" applyFont="1" applyBorder="1" applyAlignment="1">
      <alignment/>
    </xf>
    <xf numFmtId="0" fontId="9" fillId="0" borderId="0" xfId="0" applyFont="1" applyAlignment="1">
      <alignment/>
    </xf>
    <xf numFmtId="182" fontId="6" fillId="2" borderId="7" xfId="0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55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2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152400</xdr:rowOff>
    </xdr:from>
    <xdr:to>
      <xdr:col>2</xdr:col>
      <xdr:colOff>219075</xdr:colOff>
      <xdr:row>11</xdr:row>
      <xdr:rowOff>19050</xdr:rowOff>
    </xdr:to>
    <xdr:sp>
      <xdr:nvSpPr>
        <xdr:cNvPr id="1" name="Oval 1"/>
        <xdr:cNvSpPr>
          <a:spLocks/>
        </xdr:cNvSpPr>
      </xdr:nvSpPr>
      <xdr:spPr>
        <a:xfrm>
          <a:off x="276225" y="2238375"/>
          <a:ext cx="9048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6</xdr:row>
      <xdr:rowOff>9525</xdr:rowOff>
    </xdr:from>
    <xdr:to>
      <xdr:col>5</xdr:col>
      <xdr:colOff>552450</xdr:colOff>
      <xdr:row>7</xdr:row>
      <xdr:rowOff>47625</xdr:rowOff>
    </xdr:to>
    <xdr:sp>
      <xdr:nvSpPr>
        <xdr:cNvPr id="2" name="Oval 2"/>
        <xdr:cNvSpPr>
          <a:spLocks/>
        </xdr:cNvSpPr>
      </xdr:nvSpPr>
      <xdr:spPr>
        <a:xfrm>
          <a:off x="2895600" y="1581150"/>
          <a:ext cx="5715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32</xdr:row>
      <xdr:rowOff>9525</xdr:rowOff>
    </xdr:from>
    <xdr:to>
      <xdr:col>11</xdr:col>
      <xdr:colOff>0</xdr:colOff>
      <xdr:row>32</xdr:row>
      <xdr:rowOff>9525</xdr:rowOff>
    </xdr:to>
    <xdr:sp>
      <xdr:nvSpPr>
        <xdr:cNvPr id="3" name="Line 3"/>
        <xdr:cNvSpPr>
          <a:spLocks/>
        </xdr:cNvSpPr>
      </xdr:nvSpPr>
      <xdr:spPr>
        <a:xfrm>
          <a:off x="4248150" y="636270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514350</xdr:colOff>
      <xdr:row>32</xdr:row>
      <xdr:rowOff>9525</xdr:rowOff>
    </xdr:from>
    <xdr:to>
      <xdr:col>10</xdr:col>
      <xdr:colOff>971550</xdr:colOff>
      <xdr:row>48</xdr:row>
      <xdr:rowOff>161925</xdr:rowOff>
    </xdr:to>
    <xdr:sp>
      <xdr:nvSpPr>
        <xdr:cNvPr id="4" name="Line 4"/>
        <xdr:cNvSpPr>
          <a:spLocks/>
        </xdr:cNvSpPr>
      </xdr:nvSpPr>
      <xdr:spPr>
        <a:xfrm>
          <a:off x="4229100" y="6362700"/>
          <a:ext cx="2181225" cy="289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34</xdr:row>
      <xdr:rowOff>38100</xdr:rowOff>
    </xdr:from>
    <xdr:to>
      <xdr:col>11</xdr:col>
      <xdr:colOff>247650</xdr:colOff>
      <xdr:row>49</xdr:row>
      <xdr:rowOff>19050</xdr:rowOff>
    </xdr:to>
    <xdr:sp>
      <xdr:nvSpPr>
        <xdr:cNvPr id="5" name="Line 5"/>
        <xdr:cNvSpPr>
          <a:spLocks/>
        </xdr:cNvSpPr>
      </xdr:nvSpPr>
      <xdr:spPr>
        <a:xfrm flipV="1">
          <a:off x="6705600" y="6734175"/>
          <a:ext cx="0" cy="25527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19050</xdr:rowOff>
    </xdr:from>
    <xdr:to>
      <xdr:col>11</xdr:col>
      <xdr:colOff>0</xdr:colOff>
      <xdr:row>49</xdr:row>
      <xdr:rowOff>0</xdr:rowOff>
    </xdr:to>
    <xdr:sp>
      <xdr:nvSpPr>
        <xdr:cNvPr id="6" name="Line 6"/>
        <xdr:cNvSpPr>
          <a:spLocks/>
        </xdr:cNvSpPr>
      </xdr:nvSpPr>
      <xdr:spPr>
        <a:xfrm>
          <a:off x="6457950" y="6372225"/>
          <a:ext cx="0" cy="289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32</xdr:row>
      <xdr:rowOff>0</xdr:rowOff>
    </xdr:from>
    <xdr:to>
      <xdr:col>11</xdr:col>
      <xdr:colOff>247650</xdr:colOff>
      <xdr:row>34</xdr:row>
      <xdr:rowOff>9525</xdr:rowOff>
    </xdr:to>
    <xdr:sp>
      <xdr:nvSpPr>
        <xdr:cNvPr id="7" name="Line 7"/>
        <xdr:cNvSpPr>
          <a:spLocks/>
        </xdr:cNvSpPr>
      </xdr:nvSpPr>
      <xdr:spPr>
        <a:xfrm>
          <a:off x="6705600" y="6353175"/>
          <a:ext cx="0" cy="3524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32</xdr:row>
      <xdr:rowOff>28575</xdr:rowOff>
    </xdr:from>
    <xdr:to>
      <xdr:col>11</xdr:col>
      <xdr:colOff>9525</xdr:colOff>
      <xdr:row>34</xdr:row>
      <xdr:rowOff>9525</xdr:rowOff>
    </xdr:to>
    <xdr:sp>
      <xdr:nvSpPr>
        <xdr:cNvPr id="8" name="Line 8"/>
        <xdr:cNvSpPr>
          <a:spLocks/>
        </xdr:cNvSpPr>
      </xdr:nvSpPr>
      <xdr:spPr>
        <a:xfrm>
          <a:off x="4248150" y="6381750"/>
          <a:ext cx="2219325" cy="3238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600075</xdr:colOff>
      <xdr:row>24</xdr:row>
      <xdr:rowOff>66675</xdr:rowOff>
    </xdr:from>
    <xdr:to>
      <xdr:col>4</xdr:col>
      <xdr:colOff>161925</xdr:colOff>
      <xdr:row>30</xdr:row>
      <xdr:rowOff>161925</xdr:rowOff>
    </xdr:to>
    <xdr:sp>
      <xdr:nvSpPr>
        <xdr:cNvPr id="9" name="AutoShape 10"/>
        <xdr:cNvSpPr>
          <a:spLocks/>
        </xdr:cNvSpPr>
      </xdr:nvSpPr>
      <xdr:spPr>
        <a:xfrm>
          <a:off x="876300" y="5048250"/>
          <a:ext cx="1752600" cy="112395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57150</xdr:colOff>
      <xdr:row>33</xdr:row>
      <xdr:rowOff>9525</xdr:rowOff>
    </xdr:from>
    <xdr:to>
      <xdr:col>3</xdr:col>
      <xdr:colOff>723900</xdr:colOff>
      <xdr:row>36</xdr:row>
      <xdr:rowOff>76200</xdr:rowOff>
    </xdr:to>
    <xdr:sp>
      <xdr:nvSpPr>
        <xdr:cNvPr id="10" name="AutoShape 12"/>
        <xdr:cNvSpPr>
          <a:spLocks/>
        </xdr:cNvSpPr>
      </xdr:nvSpPr>
      <xdr:spPr>
        <a:xfrm>
          <a:off x="1019175" y="6534150"/>
          <a:ext cx="1352550" cy="581025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配電盤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57150</xdr:colOff>
      <xdr:row>31</xdr:row>
      <xdr:rowOff>0</xdr:rowOff>
    </xdr:from>
    <xdr:to>
      <xdr:col>3</xdr:col>
      <xdr:colOff>57150</xdr:colOff>
      <xdr:row>33</xdr:row>
      <xdr:rowOff>38100</xdr:rowOff>
    </xdr:to>
    <xdr:sp>
      <xdr:nvSpPr>
        <xdr:cNvPr id="11" name="AutoShape 13"/>
        <xdr:cNvSpPr>
          <a:spLocks/>
        </xdr:cNvSpPr>
      </xdr:nvSpPr>
      <xdr:spPr>
        <a:xfrm>
          <a:off x="1704975" y="6181725"/>
          <a:ext cx="0" cy="381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36</xdr:row>
      <xdr:rowOff>85725</xdr:rowOff>
    </xdr:from>
    <xdr:to>
      <xdr:col>2</xdr:col>
      <xdr:colOff>333375</xdr:colOff>
      <xdr:row>44</xdr:row>
      <xdr:rowOff>123825</xdr:rowOff>
    </xdr:to>
    <xdr:sp>
      <xdr:nvSpPr>
        <xdr:cNvPr id="12" name="AutoShape 14"/>
        <xdr:cNvSpPr>
          <a:spLocks/>
        </xdr:cNvSpPr>
      </xdr:nvSpPr>
      <xdr:spPr>
        <a:xfrm flipH="1">
          <a:off x="1295400" y="7124700"/>
          <a:ext cx="0" cy="14097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36</xdr:row>
      <xdr:rowOff>76200</xdr:rowOff>
    </xdr:from>
    <xdr:to>
      <xdr:col>3</xdr:col>
      <xdr:colOff>333375</xdr:colOff>
      <xdr:row>44</xdr:row>
      <xdr:rowOff>114300</xdr:rowOff>
    </xdr:to>
    <xdr:sp>
      <xdr:nvSpPr>
        <xdr:cNvPr id="13" name="AutoShape 15"/>
        <xdr:cNvSpPr>
          <a:spLocks/>
        </xdr:cNvSpPr>
      </xdr:nvSpPr>
      <xdr:spPr>
        <a:xfrm>
          <a:off x="1981200" y="7115175"/>
          <a:ext cx="0" cy="14097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34</xdr:row>
      <xdr:rowOff>114300</xdr:rowOff>
    </xdr:from>
    <xdr:to>
      <xdr:col>5</xdr:col>
      <xdr:colOff>0</xdr:colOff>
      <xdr:row>34</xdr:row>
      <xdr:rowOff>114300</xdr:rowOff>
    </xdr:to>
    <xdr:sp>
      <xdr:nvSpPr>
        <xdr:cNvPr id="14" name="AutoShape 17"/>
        <xdr:cNvSpPr>
          <a:spLocks/>
        </xdr:cNvSpPr>
      </xdr:nvSpPr>
      <xdr:spPr>
        <a:xfrm flipH="1">
          <a:off x="2228850" y="6810375"/>
          <a:ext cx="68580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8</xdr:row>
      <xdr:rowOff>161925</xdr:rowOff>
    </xdr:from>
    <xdr:to>
      <xdr:col>11</xdr:col>
      <xdr:colOff>28575</xdr:colOff>
      <xdr:row>10</xdr:row>
      <xdr:rowOff>28575</xdr:rowOff>
    </xdr:to>
    <xdr:sp>
      <xdr:nvSpPr>
        <xdr:cNvPr id="15" name="Oval 19"/>
        <xdr:cNvSpPr>
          <a:spLocks/>
        </xdr:cNvSpPr>
      </xdr:nvSpPr>
      <xdr:spPr>
        <a:xfrm>
          <a:off x="4686300" y="2076450"/>
          <a:ext cx="180022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workbookViewId="0" topLeftCell="A1">
      <selection activeCell="C21" sqref="C21:M22"/>
    </sheetView>
  </sheetViews>
  <sheetFormatPr defaultColWidth="9.00390625" defaultRowHeight="13.5"/>
  <cols>
    <col min="1" max="1" width="3.625" style="0" customWidth="1"/>
    <col min="4" max="4" width="10.75390625" style="0" customWidth="1"/>
    <col min="5" max="5" width="5.875" style="0" customWidth="1"/>
    <col min="6" max="6" width="10.50390625" style="0" customWidth="1"/>
    <col min="7" max="7" width="6.875" style="0" customWidth="1"/>
    <col min="8" max="8" width="5.75390625" style="0" customWidth="1"/>
    <col min="9" max="10" width="5.00390625" style="0" customWidth="1"/>
    <col min="11" max="11" width="13.375" style="0" customWidth="1"/>
    <col min="12" max="12" width="11.875" style="0" customWidth="1"/>
    <col min="13" max="13" width="13.375" style="0" customWidth="1"/>
  </cols>
  <sheetData>
    <row r="1" spans="2:6" ht="25.5" customHeight="1" thickBot="1">
      <c r="B1" s="1" t="s">
        <v>2</v>
      </c>
      <c r="C1" s="71" t="s">
        <v>3</v>
      </c>
      <c r="D1" s="72"/>
      <c r="E1" s="73"/>
      <c r="F1" s="2"/>
    </row>
    <row r="3" ht="25.5" customHeight="1">
      <c r="D3" s="3" t="s">
        <v>4</v>
      </c>
    </row>
    <row r="4" ht="8.25" customHeight="1" thickBot="1">
      <c r="D4" s="3"/>
    </row>
    <row r="5" spans="9:13" ht="25.5" customHeight="1" thickBot="1">
      <c r="I5" s="80" t="s">
        <v>5</v>
      </c>
      <c r="J5" s="81"/>
      <c r="K5" s="74" t="s">
        <v>6</v>
      </c>
      <c r="L5" s="75"/>
      <c r="M5" s="76"/>
    </row>
    <row r="6" spans="1:13" ht="25.5" customHeight="1" thickBot="1">
      <c r="A6" s="59" t="s">
        <v>7</v>
      </c>
      <c r="B6" s="60"/>
      <c r="C6" s="83" t="s">
        <v>8</v>
      </c>
      <c r="D6" s="84"/>
      <c r="E6" s="84"/>
      <c r="F6" s="84"/>
      <c r="G6" s="84"/>
      <c r="H6" s="85"/>
      <c r="I6" s="82" t="s">
        <v>9</v>
      </c>
      <c r="J6" s="82"/>
      <c r="K6" s="77">
        <v>38169</v>
      </c>
      <c r="L6" s="78"/>
      <c r="M6" s="79"/>
    </row>
    <row r="7" spans="1:14" ht="13.5" customHeight="1">
      <c r="A7" s="65" t="s">
        <v>10</v>
      </c>
      <c r="B7" s="4" t="s">
        <v>11</v>
      </c>
      <c r="C7" s="4"/>
      <c r="D7" s="4"/>
      <c r="E7" s="68" t="s">
        <v>12</v>
      </c>
      <c r="F7" s="4" t="s">
        <v>13</v>
      </c>
      <c r="H7" s="68" t="s">
        <v>14</v>
      </c>
      <c r="I7" s="4" t="s">
        <v>15</v>
      </c>
      <c r="J7" s="4"/>
      <c r="K7" s="4"/>
      <c r="L7" s="4"/>
      <c r="M7" s="5"/>
      <c r="N7" s="6"/>
    </row>
    <row r="8" spans="1:14" ht="13.5">
      <c r="A8" s="66"/>
      <c r="B8" s="7" t="s">
        <v>16</v>
      </c>
      <c r="C8" s="7"/>
      <c r="D8" s="7"/>
      <c r="E8" s="69"/>
      <c r="F8" s="7" t="s">
        <v>17</v>
      </c>
      <c r="H8" s="69"/>
      <c r="I8" s="7" t="s">
        <v>18</v>
      </c>
      <c r="J8" s="7"/>
      <c r="K8" s="7"/>
      <c r="L8" s="7"/>
      <c r="M8" s="8"/>
      <c r="N8" s="6"/>
    </row>
    <row r="9" spans="1:14" ht="13.5">
      <c r="A9" s="66"/>
      <c r="B9" s="7" t="s">
        <v>19</v>
      </c>
      <c r="C9" s="7"/>
      <c r="D9" s="7"/>
      <c r="E9" s="69"/>
      <c r="F9" s="9"/>
      <c r="G9" s="7"/>
      <c r="H9" s="69"/>
      <c r="I9" s="7" t="s">
        <v>20</v>
      </c>
      <c r="J9" s="7"/>
      <c r="K9" s="7"/>
      <c r="L9" s="7"/>
      <c r="M9" s="8"/>
      <c r="N9" s="6"/>
    </row>
    <row r="10" spans="1:14" ht="13.5">
      <c r="A10" s="66"/>
      <c r="B10" s="7" t="s">
        <v>21</v>
      </c>
      <c r="C10" s="7"/>
      <c r="D10" s="7"/>
      <c r="E10" s="69"/>
      <c r="F10" s="9"/>
      <c r="G10" s="7"/>
      <c r="H10" s="69"/>
      <c r="I10" s="7" t="s">
        <v>22</v>
      </c>
      <c r="J10" s="7"/>
      <c r="K10" s="7"/>
      <c r="L10" s="7"/>
      <c r="M10" s="8"/>
      <c r="N10" s="6"/>
    </row>
    <row r="11" spans="1:14" ht="13.5">
      <c r="A11" s="66"/>
      <c r="B11" s="7" t="s">
        <v>23</v>
      </c>
      <c r="C11" s="7"/>
      <c r="D11" s="7"/>
      <c r="E11" s="69"/>
      <c r="F11" s="9"/>
      <c r="G11" s="7"/>
      <c r="H11" s="69"/>
      <c r="I11" s="7" t="s">
        <v>24</v>
      </c>
      <c r="J11" s="7"/>
      <c r="K11" s="7"/>
      <c r="L11" s="7"/>
      <c r="M11" s="8"/>
      <c r="N11" s="6"/>
    </row>
    <row r="12" spans="1:14" ht="13.5">
      <c r="A12" s="66"/>
      <c r="B12" s="7" t="s">
        <v>25</v>
      </c>
      <c r="C12" s="7"/>
      <c r="D12" s="7"/>
      <c r="E12" s="69"/>
      <c r="F12" s="9"/>
      <c r="G12" s="7"/>
      <c r="H12" s="69"/>
      <c r="I12" s="7" t="s">
        <v>26</v>
      </c>
      <c r="J12" s="7"/>
      <c r="K12" s="7"/>
      <c r="L12" s="7"/>
      <c r="M12" s="8"/>
      <c r="N12" s="6"/>
    </row>
    <row r="13" spans="1:14" ht="13.5">
      <c r="A13" s="66"/>
      <c r="B13" s="7"/>
      <c r="C13" s="7"/>
      <c r="D13" s="7"/>
      <c r="E13" s="69"/>
      <c r="F13" s="9"/>
      <c r="G13" s="7"/>
      <c r="H13" s="69"/>
      <c r="I13" s="7" t="s">
        <v>27</v>
      </c>
      <c r="J13" s="7"/>
      <c r="K13" s="7"/>
      <c r="L13" s="7"/>
      <c r="M13" s="8"/>
      <c r="N13" s="6"/>
    </row>
    <row r="14" spans="1:14" ht="13.5">
      <c r="A14" s="66"/>
      <c r="B14" s="7"/>
      <c r="C14" s="7"/>
      <c r="D14" s="7"/>
      <c r="E14" s="69"/>
      <c r="F14" s="9"/>
      <c r="G14" s="7"/>
      <c r="H14" s="69"/>
      <c r="I14" s="7"/>
      <c r="J14" s="7"/>
      <c r="K14" s="7"/>
      <c r="L14" s="7"/>
      <c r="M14" s="8"/>
      <c r="N14" s="6"/>
    </row>
    <row r="15" spans="1:14" s="14" customFormat="1" ht="21.75" customHeight="1">
      <c r="A15" s="67"/>
      <c r="B15" s="10"/>
      <c r="C15" s="10"/>
      <c r="D15" s="10"/>
      <c r="E15" s="70"/>
      <c r="F15" s="11"/>
      <c r="G15" s="10"/>
      <c r="H15" s="70"/>
      <c r="I15" s="10"/>
      <c r="J15" s="10"/>
      <c r="K15" s="10"/>
      <c r="L15" s="10"/>
      <c r="M15" s="12"/>
      <c r="N15" s="13"/>
    </row>
    <row r="16" spans="1:14" ht="13.5">
      <c r="A16" s="64" t="s">
        <v>28</v>
      </c>
      <c r="B16" s="15" t="s">
        <v>29</v>
      </c>
      <c r="C16" s="15"/>
      <c r="D16" s="15"/>
      <c r="E16" s="15"/>
      <c r="F16" s="16">
        <f>(503-332)*24*360</f>
        <v>1477440</v>
      </c>
      <c r="G16" s="15" t="s">
        <v>30</v>
      </c>
      <c r="H16" s="17"/>
      <c r="I16" s="18" t="s">
        <v>31</v>
      </c>
      <c r="J16" s="18"/>
      <c r="K16" s="18" t="s">
        <v>0</v>
      </c>
      <c r="L16" s="19"/>
      <c r="M16" s="20" t="s">
        <v>32</v>
      </c>
      <c r="N16" s="6"/>
    </row>
    <row r="17" spans="1:14" ht="13.5">
      <c r="A17" s="64"/>
      <c r="B17" s="15" t="s">
        <v>33</v>
      </c>
      <c r="C17" s="15"/>
      <c r="D17" s="15"/>
      <c r="E17" s="15"/>
      <c r="F17" s="16">
        <f>503*24*360</f>
        <v>4345920</v>
      </c>
      <c r="G17" s="15" t="s">
        <v>34</v>
      </c>
      <c r="H17" s="17"/>
      <c r="I17" s="21" t="s">
        <v>35</v>
      </c>
      <c r="J17" s="22"/>
      <c r="K17" s="22"/>
      <c r="L17" s="23"/>
      <c r="M17" s="24" t="s">
        <v>36</v>
      </c>
      <c r="N17" s="6"/>
    </row>
    <row r="18" spans="1:14" ht="13.5">
      <c r="A18" s="64"/>
      <c r="B18" s="15" t="s">
        <v>37</v>
      </c>
      <c r="C18" s="15"/>
      <c r="D18" s="15"/>
      <c r="E18" s="15"/>
      <c r="F18" s="25"/>
      <c r="G18" s="25"/>
      <c r="H18" s="26"/>
      <c r="I18" s="27"/>
      <c r="J18" s="28">
        <f>F16*0.254/1000</f>
        <v>375.26976</v>
      </c>
      <c r="K18" s="29" t="s">
        <v>1</v>
      </c>
      <c r="L18" s="28">
        <f>F16/F17*100</f>
        <v>33.99602385685885</v>
      </c>
      <c r="M18" s="30" t="s">
        <v>38</v>
      </c>
      <c r="N18" s="6"/>
    </row>
    <row r="19" spans="1:14" ht="13.5">
      <c r="A19" s="64"/>
      <c r="B19" s="15" t="s">
        <v>39</v>
      </c>
      <c r="C19" s="15"/>
      <c r="D19" s="15"/>
      <c r="E19" s="15"/>
      <c r="F19" s="25"/>
      <c r="G19" s="25"/>
      <c r="H19" s="26"/>
      <c r="I19" s="31" t="s">
        <v>40</v>
      </c>
      <c r="J19" s="48">
        <f>F16*0.378/1000</f>
        <v>558.47232</v>
      </c>
      <c r="K19" s="32" t="s">
        <v>67</v>
      </c>
      <c r="L19" s="33"/>
      <c r="M19" s="30" t="s">
        <v>41</v>
      </c>
      <c r="N19" s="6"/>
    </row>
    <row r="20" spans="1:14" ht="14.25" thickBot="1">
      <c r="A20" s="34" t="s">
        <v>42</v>
      </c>
      <c r="B20" s="35"/>
      <c r="C20" s="35"/>
      <c r="D20" s="35"/>
      <c r="E20" s="35"/>
      <c r="F20" s="36">
        <v>2</v>
      </c>
      <c r="G20" s="35" t="s">
        <v>43</v>
      </c>
      <c r="H20" s="37"/>
      <c r="I20" s="61" t="s">
        <v>68</v>
      </c>
      <c r="J20" s="62"/>
      <c r="K20" s="62"/>
      <c r="L20" s="62"/>
      <c r="M20" s="63"/>
      <c r="N20" s="6"/>
    </row>
    <row r="21" spans="1:14" ht="21.75" customHeight="1">
      <c r="A21" s="49" t="s">
        <v>44</v>
      </c>
      <c r="B21" s="50"/>
      <c r="C21" s="53" t="s">
        <v>45</v>
      </c>
      <c r="D21" s="54"/>
      <c r="E21" s="54"/>
      <c r="F21" s="54"/>
      <c r="G21" s="54"/>
      <c r="H21" s="54"/>
      <c r="I21" s="54"/>
      <c r="J21" s="54"/>
      <c r="K21" s="54"/>
      <c r="L21" s="54"/>
      <c r="M21" s="55"/>
      <c r="N21" s="6"/>
    </row>
    <row r="22" spans="1:14" ht="21.75" customHeight="1">
      <c r="A22" s="51"/>
      <c r="B22" s="52"/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8"/>
      <c r="N22" s="6"/>
    </row>
    <row r="23" spans="1:14" ht="13.5">
      <c r="A23" s="38" t="s">
        <v>46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6"/>
    </row>
    <row r="24" spans="1:14" ht="13.5">
      <c r="A24" s="3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N24" s="6"/>
    </row>
    <row r="25" spans="1:14" ht="13.5">
      <c r="A25" s="3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  <c r="N25" s="6"/>
    </row>
    <row r="26" spans="1:14" ht="13.5">
      <c r="A26" s="3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  <c r="N26" s="6"/>
    </row>
    <row r="27" spans="1:14" ht="13.5">
      <c r="A27" s="3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  <c r="N27" s="6"/>
    </row>
    <row r="28" spans="1:14" ht="13.5">
      <c r="A28" s="38"/>
      <c r="B28" s="7"/>
      <c r="C28" s="7"/>
      <c r="D28" s="7"/>
      <c r="E28" s="7"/>
      <c r="F28" s="7"/>
      <c r="G28" s="7"/>
      <c r="M28" s="39"/>
      <c r="N28" s="38"/>
    </row>
    <row r="29" spans="1:14" ht="13.5">
      <c r="A29" s="38"/>
      <c r="B29" s="7"/>
      <c r="C29" s="7"/>
      <c r="D29" s="7"/>
      <c r="E29" s="7"/>
      <c r="F29" s="7"/>
      <c r="G29" s="7"/>
      <c r="I29" t="s">
        <v>47</v>
      </c>
      <c r="M29" s="39"/>
      <c r="N29" s="38"/>
    </row>
    <row r="30" spans="1:14" ht="13.5">
      <c r="A30" s="38"/>
      <c r="B30" s="7"/>
      <c r="C30" s="7"/>
      <c r="D30" s="7"/>
      <c r="E30" s="7"/>
      <c r="F30" s="7"/>
      <c r="G30" s="7"/>
      <c r="I30" t="s">
        <v>48</v>
      </c>
      <c r="M30" s="39"/>
      <c r="N30" s="38"/>
    </row>
    <row r="31" spans="1:14" ht="13.5">
      <c r="A31" s="38"/>
      <c r="B31" s="7"/>
      <c r="C31" s="7"/>
      <c r="D31" s="7"/>
      <c r="E31" s="7"/>
      <c r="F31" s="7"/>
      <c r="G31" s="7"/>
      <c r="I31" s="40">
        <f>SQRT(3)*660*440*0.64/1000</f>
        <v>321.9120348915213</v>
      </c>
      <c r="J31" t="s">
        <v>49</v>
      </c>
      <c r="L31" s="41" t="s">
        <v>50</v>
      </c>
      <c r="M31" s="42"/>
      <c r="N31" s="38"/>
    </row>
    <row r="32" spans="1:14" ht="13.5">
      <c r="A32" s="38"/>
      <c r="B32" s="7"/>
      <c r="C32" s="7"/>
      <c r="D32" s="7"/>
      <c r="E32" s="7"/>
      <c r="F32" s="7"/>
      <c r="G32" s="7"/>
      <c r="L32" s="43" t="s">
        <v>51</v>
      </c>
      <c r="M32" s="42" t="s">
        <v>52</v>
      </c>
      <c r="N32" s="38"/>
    </row>
    <row r="33" spans="1:14" ht="13.5">
      <c r="A33" s="38"/>
      <c r="B33" s="7"/>
      <c r="C33" s="7"/>
      <c r="D33" s="7"/>
      <c r="E33" s="7"/>
      <c r="F33" s="7"/>
      <c r="G33" s="7"/>
      <c r="L33" s="44">
        <f>382-300</f>
        <v>82</v>
      </c>
      <c r="M33" s="42" t="s">
        <v>53</v>
      </c>
      <c r="N33" s="38"/>
    </row>
    <row r="34" spans="1:14" ht="13.5">
      <c r="A34" s="38"/>
      <c r="B34" s="7"/>
      <c r="C34" s="7"/>
      <c r="D34" s="7"/>
      <c r="E34" s="7"/>
      <c r="F34" s="7"/>
      <c r="G34" s="7"/>
      <c r="M34" s="39"/>
      <c r="N34" s="38"/>
    </row>
    <row r="35" spans="1:14" ht="13.5">
      <c r="A35" s="38"/>
      <c r="B35" s="7"/>
      <c r="C35" s="7"/>
      <c r="D35" s="7"/>
      <c r="E35" s="7"/>
      <c r="F35" s="7"/>
      <c r="G35" s="7"/>
      <c r="I35" s="41" t="s">
        <v>54</v>
      </c>
      <c r="J35" s="41"/>
      <c r="K35" s="41"/>
      <c r="M35" s="39"/>
      <c r="N35" s="38"/>
    </row>
    <row r="36" spans="1:14" ht="13.5">
      <c r="A36" s="38"/>
      <c r="B36" s="7"/>
      <c r="C36" s="7"/>
      <c r="D36" s="7"/>
      <c r="E36" s="7"/>
      <c r="F36" s="7"/>
      <c r="G36" s="7"/>
      <c r="I36" s="41" t="s">
        <v>55</v>
      </c>
      <c r="J36" s="41"/>
      <c r="K36" s="41"/>
      <c r="M36" s="39"/>
      <c r="N36" s="38"/>
    </row>
    <row r="37" spans="1:14" ht="13.5">
      <c r="A37" s="38"/>
      <c r="B37" s="7"/>
      <c r="C37" s="7"/>
      <c r="D37" s="7"/>
      <c r="E37" s="7"/>
      <c r="F37" s="7"/>
      <c r="G37" s="7"/>
      <c r="I37" s="44">
        <f>SQRT(322*322+82*82)</f>
        <v>332.27699288394916</v>
      </c>
      <c r="J37" s="41" t="s">
        <v>56</v>
      </c>
      <c r="K37" s="41"/>
      <c r="L37" t="s">
        <v>57</v>
      </c>
      <c r="M37" s="39"/>
      <c r="N37" s="38"/>
    </row>
    <row r="38" spans="1:14" ht="13.5">
      <c r="A38" s="38"/>
      <c r="B38" s="7"/>
      <c r="C38" s="7"/>
      <c r="D38" s="7"/>
      <c r="E38" s="7"/>
      <c r="F38" s="7"/>
      <c r="G38" s="7"/>
      <c r="L38" t="s">
        <v>58</v>
      </c>
      <c r="M38" s="39"/>
      <c r="N38" s="38"/>
    </row>
    <row r="39" spans="1:14" ht="13.5">
      <c r="A39" s="38"/>
      <c r="B39" s="7"/>
      <c r="C39" s="7"/>
      <c r="D39" s="7"/>
      <c r="E39" s="7"/>
      <c r="F39" s="7"/>
      <c r="G39" s="7"/>
      <c r="L39" s="40">
        <f>SQRT(3)*660*440*0.76/1000</f>
        <v>382.2705414336815</v>
      </c>
      <c r="M39" s="39" t="s">
        <v>59</v>
      </c>
      <c r="N39" s="38"/>
    </row>
    <row r="40" spans="1:14" ht="13.5">
      <c r="A40" s="38"/>
      <c r="B40" s="7"/>
      <c r="C40" s="7"/>
      <c r="D40" s="7"/>
      <c r="E40" s="7"/>
      <c r="F40" s="7"/>
      <c r="G40" s="7"/>
      <c r="M40" s="39"/>
      <c r="N40" s="38"/>
    </row>
    <row r="41" spans="1:14" ht="13.5">
      <c r="A41" s="38"/>
      <c r="B41" s="7"/>
      <c r="C41" s="7"/>
      <c r="D41" s="7"/>
      <c r="E41" s="7"/>
      <c r="F41" s="7"/>
      <c r="G41" s="7"/>
      <c r="I41" t="s">
        <v>60</v>
      </c>
      <c r="M41" s="39"/>
      <c r="N41" s="38"/>
    </row>
    <row r="42" spans="1:14" ht="13.5">
      <c r="A42" s="38"/>
      <c r="B42" s="7"/>
      <c r="C42" s="7"/>
      <c r="D42" s="7"/>
      <c r="E42" s="7"/>
      <c r="F42" s="7"/>
      <c r="G42" s="7"/>
      <c r="I42" t="s">
        <v>61</v>
      </c>
      <c r="M42" s="39"/>
      <c r="N42" s="38"/>
    </row>
    <row r="43" spans="1:14" ht="13.5">
      <c r="A43" s="38"/>
      <c r="B43" s="7"/>
      <c r="C43" s="7"/>
      <c r="D43" s="7"/>
      <c r="E43" s="7"/>
      <c r="F43" s="7"/>
      <c r="G43" s="7"/>
      <c r="I43" s="40">
        <f>SQRT(3)*660*440/1000</f>
        <v>502.98755451800196</v>
      </c>
      <c r="J43" t="s">
        <v>62</v>
      </c>
      <c r="M43" s="39"/>
      <c r="N43" s="38"/>
    </row>
    <row r="44" spans="1:14" ht="13.5">
      <c r="A44" s="38"/>
      <c r="B44" s="7"/>
      <c r="C44" s="7"/>
      <c r="D44" s="7"/>
      <c r="E44" s="7"/>
      <c r="F44" s="7"/>
      <c r="G44" s="7"/>
      <c r="L44" s="41" t="s">
        <v>63</v>
      </c>
      <c r="M44" s="42"/>
      <c r="N44" s="38"/>
    </row>
    <row r="45" spans="1:14" ht="13.5">
      <c r="A45" s="38"/>
      <c r="B45" s="7"/>
      <c r="C45" s="7"/>
      <c r="D45" s="7"/>
      <c r="E45" s="7"/>
      <c r="F45" s="7"/>
      <c r="G45" s="7"/>
      <c r="L45" s="41" t="s">
        <v>64</v>
      </c>
      <c r="M45" s="42" t="s">
        <v>65</v>
      </c>
      <c r="N45" s="38"/>
    </row>
    <row r="46" spans="1:14" ht="13.5">
      <c r="A46" s="38"/>
      <c r="B46" s="7"/>
      <c r="C46" s="7"/>
      <c r="D46" s="7"/>
      <c r="E46" s="7"/>
      <c r="F46" s="7"/>
      <c r="G46" s="7"/>
      <c r="M46" s="39"/>
      <c r="N46" s="38"/>
    </row>
    <row r="47" spans="1:14" ht="13.5">
      <c r="A47" s="38"/>
      <c r="B47" s="7"/>
      <c r="C47" s="7"/>
      <c r="D47" s="7"/>
      <c r="E47" s="7"/>
      <c r="F47" s="7"/>
      <c r="G47" s="7"/>
      <c r="M47" s="39"/>
      <c r="N47" s="38"/>
    </row>
    <row r="48" spans="1:14" ht="13.5">
      <c r="A48" s="38"/>
      <c r="B48" s="7"/>
      <c r="C48" s="7"/>
      <c r="D48" s="7"/>
      <c r="E48" s="7"/>
      <c r="F48" s="7"/>
      <c r="G48" s="7"/>
      <c r="M48" s="39"/>
      <c r="N48" s="38"/>
    </row>
    <row r="49" spans="1:14" ht="13.5">
      <c r="A49" s="38"/>
      <c r="B49" s="7"/>
      <c r="C49" s="7"/>
      <c r="D49" s="7"/>
      <c r="E49" s="7"/>
      <c r="F49" s="7"/>
      <c r="G49" s="7"/>
      <c r="M49" s="39"/>
      <c r="N49" s="38"/>
    </row>
    <row r="50" spans="1:14" ht="13.5">
      <c r="A50" s="38"/>
      <c r="B50" s="7"/>
      <c r="C50" s="7"/>
      <c r="D50" s="7"/>
      <c r="E50" s="7"/>
      <c r="F50" s="7"/>
      <c r="G50" s="7"/>
      <c r="H50" s="45"/>
      <c r="M50" s="39"/>
      <c r="N50" s="38"/>
    </row>
    <row r="51" spans="1:14" ht="13.5">
      <c r="A51" s="3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  <c r="N51" s="6"/>
    </row>
    <row r="52" spans="1:14" ht="13.5">
      <c r="A52" s="3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  <c r="N52" s="6"/>
    </row>
    <row r="53" spans="1:14" ht="13.5">
      <c r="A53" s="3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8"/>
      <c r="N53" s="6"/>
    </row>
    <row r="54" spans="1:14" ht="13.5">
      <c r="A54" s="46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4"/>
      <c r="N54" s="6"/>
    </row>
    <row r="55" spans="1:14" ht="13.5">
      <c r="A55" s="47" t="s">
        <v>66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3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3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3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3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3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3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3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</sheetData>
  <mergeCells count="14">
    <mergeCell ref="C1:E1"/>
    <mergeCell ref="K5:M5"/>
    <mergeCell ref="K6:M6"/>
    <mergeCell ref="I5:J5"/>
    <mergeCell ref="I6:J6"/>
    <mergeCell ref="C6:H6"/>
    <mergeCell ref="A21:B22"/>
    <mergeCell ref="C21:M22"/>
    <mergeCell ref="A6:B6"/>
    <mergeCell ref="I20:M20"/>
    <mergeCell ref="A16:A19"/>
    <mergeCell ref="A7:A15"/>
    <mergeCell ref="E7:E15"/>
    <mergeCell ref="H7:H15"/>
  </mergeCells>
  <printOptions/>
  <pageMargins left="0" right="0" top="0.7874015748031497" bottom="0.3937007874015748" header="0.5118110236220472" footer="0.2362204724409449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device</dc:creator>
  <cp:keywords/>
  <dc:description/>
  <cp:lastModifiedBy>gifushisetu01</cp:lastModifiedBy>
  <cp:lastPrinted>2005-06-16T00:28:43Z</cp:lastPrinted>
  <dcterms:created xsi:type="dcterms:W3CDTF">2005-04-01T01:28:15Z</dcterms:created>
  <dcterms:modified xsi:type="dcterms:W3CDTF">2005-06-16T00:29:14Z</dcterms:modified>
  <cp:category/>
  <cp:version/>
  <cp:contentType/>
  <cp:contentStatus/>
</cp:coreProperties>
</file>